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'1кв'!$A$1:$E$54</definedName>
    <definedName name="_xlnm.Print_Area" localSheetId="1">'2кв'!$A$1:$E$52</definedName>
  </definedNames>
  <calcPr calcId="152511"/>
</workbook>
</file>

<file path=xl/calcChain.xml><?xml version="1.0" encoding="utf-8"?>
<calcChain xmlns="http://schemas.openxmlformats.org/spreadsheetml/2006/main">
  <c r="B45" i="27" l="1"/>
  <c r="B50" i="27"/>
  <c r="B49" i="27"/>
  <c r="E23" i="27"/>
  <c r="E22" i="27"/>
  <c r="E27" i="27" l="1"/>
  <c r="B51" i="27" s="1"/>
  <c r="B52" i="27" s="1"/>
  <c r="E29" i="26"/>
  <c r="E27" i="26"/>
  <c r="E26" i="26" l="1"/>
  <c r="B52" i="26" l="1"/>
  <c r="B51" i="26"/>
  <c r="E23" i="26"/>
  <c r="E22" i="26"/>
  <c r="B53" i="26" l="1"/>
  <c r="B54" i="26" l="1"/>
</calcChain>
</file>

<file path=xl/sharedStrings.xml><?xml version="1.0" encoding="utf-8"?>
<sst xmlns="http://schemas.openxmlformats.org/spreadsheetml/2006/main" count="126" uniqueCount="67">
  <si>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</si>
  <si>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</si>
  <si>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</si>
  <si>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</si>
  <si>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</si>
  <si>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</si>
  <si>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</si>
  <si>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</si>
  <si>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</si>
  <si>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</si>
  <si>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</si>
  <si>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</si>
  <si>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</si>
  <si>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</si>
  <si>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</si>
  <si>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</si>
  <si>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</si>
  <si>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</si>
  <si>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</si>
  <si>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</si>
  <si>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</si>
  <si>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</si>
  <si>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</si>
  <si>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</si>
  <si>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пер.Шмидта,15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</si>
  <si>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</si>
  <si>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</si>
  <si>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</si>
  <si>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</si>
  <si>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</si>
  <si>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</si>
  <si>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</si>
  <si>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№72  от   01.04.2016 г.</t>
    </r>
  </si>
  <si>
    <t xml:space="preserve">определена приложением № 9 к договору </t>
  </si>
  <si>
    <t xml:space="preserve">Оплачено </t>
  </si>
  <si>
    <t>Расходы по содержанию и тек.ремонту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</si>
  <si>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</si>
  <si>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</si>
  <si>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</si>
  <si>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Дзюбы Екатерины Сергеевны</t>
    </r>
  </si>
  <si>
    <t>Общая площадь квартир - 1261м2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</si>
  <si>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29.10.2018 г.</t>
    </r>
  </si>
  <si>
    <t>Заказчик - Собственники МКД, в лице председателя совета дома Дзюбы Е.С.</t>
  </si>
  <si>
    <t>интернет ТТК</t>
  </si>
  <si>
    <t xml:space="preserve">Услуги по содержанию многоквартирного дома </t>
  </si>
  <si>
    <t>интернет Ростелеком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</si>
  <si>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</si>
  <si>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</si>
  <si>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</si>
  <si>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Бовкун А.А.</t>
  </si>
  <si>
    <t>Предъявлено населению 99333,27</t>
  </si>
  <si>
    <t>Администр. за кв.2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</si>
  <si>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</si>
  <si>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</si>
  <si>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</si>
  <si>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</si>
  <si>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</t>
  </si>
  <si>
    <t>Ремонт ХВС и ГВС в подвале 1 подъезда (кв. 3)</t>
  </si>
  <si>
    <t>Замена участка  КНС 1 подъезд</t>
  </si>
  <si>
    <t xml:space="preserve">           2. Всего за период с "01" 01 2024 г. по "31" 03 2024 г. выполнено работ (оказано услуг) на общую сумму  девяносто семь  тысяч пятьсот тридцать восемь рублей 69 копеек.</t>
  </si>
  <si>
    <t>за 2 квартал 2024 года</t>
  </si>
  <si>
    <t>30.06.2024 г.</t>
  </si>
  <si>
    <t>2 квартал</t>
  </si>
  <si>
    <t>Замена магистрали ХВС по подвалу (смета)(кв 3)</t>
  </si>
  <si>
    <t>апрель</t>
  </si>
  <si>
    <t xml:space="preserve">           2. Всего за период с "01" 04 2024 г. по "30" 06 2024 г. выполнено работ (оказано услуг) на общую сумму сто тридцать одна тысяча девятьсот пятьдесят три рубля 97 копеек.</t>
  </si>
  <si>
    <t>Предъявлено населению 100231,37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</si>
</sst>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164" fontId="7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0" applyNumberFormat="1" applyFont="1"/>
    <xf numFmtId="0" fontId="10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37" zoomScaleSheetLayoutView="100" workbookViewId="0">
      <selection activeCell="E30" sqref="E3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3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52</v>
      </c>
      <c r="B3" s="53"/>
      <c r="C3" s="53"/>
      <c r="D3" s="53"/>
      <c r="E3" s="53"/>
    </row>
    <row r="4" spans="1:5" s="1" customFormat="1" ht="15.75" x14ac:dyDescent="0.25">
      <c r="A4" s="18" t="s">
        <v>13</v>
      </c>
      <c r="B4" s="4"/>
      <c r="C4" s="4"/>
      <c r="D4" s="28"/>
      <c r="E4" s="29" t="s">
        <v>53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ht="13.9" customHeight="1" x14ac:dyDescent="0.25">
      <c r="A9" s="41" t="s">
        <v>39</v>
      </c>
      <c r="B9" s="41"/>
      <c r="C9" s="41"/>
      <c r="D9" s="41"/>
      <c r="E9" s="41"/>
    </row>
    <row r="10" spans="1:5" ht="24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1" t="s">
        <v>41</v>
      </c>
      <c r="B11" s="41"/>
      <c r="C11" s="41"/>
      <c r="D11" s="41"/>
      <c r="E11" s="41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32</v>
      </c>
      <c r="B18" s="42"/>
      <c r="C18" s="42"/>
      <c r="D18" s="42"/>
      <c r="E18" s="42"/>
    </row>
    <row r="19" spans="1:7" ht="31.5" customHeight="1" x14ac:dyDescent="0.25">
      <c r="A19" s="40" t="s">
        <v>25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16.78</v>
      </c>
      <c r="E22" s="8">
        <f>D22*F20*G20</f>
        <v>63478.740000000005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16493.88</v>
      </c>
    </row>
    <row r="24" spans="1:7" x14ac:dyDescent="0.25">
      <c r="A24" s="17" t="s">
        <v>26</v>
      </c>
      <c r="B24" s="9" t="s">
        <v>27</v>
      </c>
      <c r="C24" s="3" t="s">
        <v>28</v>
      </c>
      <c r="D24" s="3"/>
      <c r="E24" s="8">
        <v>12565.88</v>
      </c>
    </row>
    <row r="25" spans="1:7" s="38" customFormat="1" ht="60" x14ac:dyDescent="0.25">
      <c r="A25" s="34" t="s">
        <v>54</v>
      </c>
      <c r="B25" s="35" t="s">
        <v>55</v>
      </c>
      <c r="C25" s="36" t="s">
        <v>28</v>
      </c>
      <c r="D25" s="36"/>
      <c r="E25" s="37">
        <v>579</v>
      </c>
    </row>
    <row r="26" spans="1:7" ht="30" x14ac:dyDescent="0.25">
      <c r="A26" s="23" t="s">
        <v>57</v>
      </c>
      <c r="B26" s="9" t="s">
        <v>56</v>
      </c>
      <c r="C26" s="3" t="s">
        <v>46</v>
      </c>
      <c r="D26" s="3">
        <v>7</v>
      </c>
      <c r="E26" s="8">
        <f>D26*260.07</f>
        <v>1820.49</v>
      </c>
    </row>
    <row r="27" spans="1:7" x14ac:dyDescent="0.25">
      <c r="A27" s="23" t="s">
        <v>58</v>
      </c>
      <c r="B27" s="9" t="s">
        <v>48</v>
      </c>
      <c r="C27" s="3" t="s">
        <v>46</v>
      </c>
      <c r="D27" s="3">
        <v>10</v>
      </c>
      <c r="E27" s="8">
        <f>D27*260.07</f>
        <v>2600.6999999999998</v>
      </c>
    </row>
    <row r="28" spans="1:7" x14ac:dyDescent="0.25">
      <c r="A28" s="23"/>
      <c r="B28" s="9"/>
      <c r="C28" s="3"/>
      <c r="D28" s="3"/>
      <c r="E28" s="8"/>
    </row>
    <row r="29" spans="1:7" s="14" customFormat="1" ht="14.25" x14ac:dyDescent="0.2">
      <c r="A29" s="10" t="s">
        <v>29</v>
      </c>
      <c r="B29" s="11"/>
      <c r="C29" s="12"/>
      <c r="D29" s="12"/>
      <c r="E29" s="13">
        <f>SUM(E22:E28)</f>
        <v>97538.690000000017</v>
      </c>
    </row>
    <row r="31" spans="1:7" ht="36" customHeight="1" x14ac:dyDescent="0.25">
      <c r="A31" s="41" t="s">
        <v>59</v>
      </c>
      <c r="B31" s="41"/>
      <c r="C31" s="41"/>
      <c r="D31" s="41"/>
      <c r="E31" s="41"/>
    </row>
    <row r="32" spans="1:7" ht="28.5" customHeight="1" x14ac:dyDescent="0.25">
      <c r="A32" s="42" t="s">
        <v>21</v>
      </c>
      <c r="B32" s="42"/>
      <c r="C32" s="42"/>
      <c r="D32" s="42"/>
      <c r="E32" s="42"/>
    </row>
    <row r="33" spans="1:5" ht="15" customHeight="1" x14ac:dyDescent="0.25">
      <c r="A33" s="42" t="s">
        <v>20</v>
      </c>
      <c r="B33" s="42"/>
      <c r="C33" s="42"/>
      <c r="D33" s="42"/>
      <c r="E33" s="42"/>
    </row>
    <row r="34" spans="1:5" ht="28.5" customHeight="1" x14ac:dyDescent="0.25">
      <c r="A34" s="42" t="s">
        <v>30</v>
      </c>
      <c r="B34" s="42"/>
      <c r="C34" s="42"/>
      <c r="D34" s="42"/>
      <c r="E34" s="42"/>
    </row>
    <row r="35" spans="1:5" x14ac:dyDescent="0.25">
      <c r="A35" s="42" t="s">
        <v>18</v>
      </c>
      <c r="B35" s="42"/>
      <c r="C35" s="42"/>
      <c r="D35" s="42"/>
      <c r="E35" s="42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43" t="s">
        <v>5</v>
      </c>
      <c r="B37" s="43"/>
      <c r="C37" s="43"/>
      <c r="D37" s="43"/>
      <c r="E37" s="43"/>
    </row>
    <row r="38" spans="1:5" x14ac:dyDescent="0.25">
      <c r="A38" s="42" t="s">
        <v>18</v>
      </c>
      <c r="B38" s="42"/>
      <c r="C38" s="42"/>
      <c r="D38" s="42"/>
      <c r="E38" s="42"/>
    </row>
    <row r="39" spans="1:5" ht="15" customHeight="1" x14ac:dyDescent="0.25">
      <c r="A39" s="44" t="s">
        <v>49</v>
      </c>
      <c r="B39" s="44"/>
      <c r="C39" s="44"/>
      <c r="D39" s="44"/>
      <c r="E39" s="5"/>
    </row>
    <row r="40" spans="1:5" x14ac:dyDescent="0.25">
      <c r="B40" s="39" t="s">
        <v>19</v>
      </c>
      <c r="C40" s="39"/>
      <c r="D40" s="39"/>
      <c r="E40" s="6" t="s">
        <v>6</v>
      </c>
    </row>
    <row r="41" spans="1:5" x14ac:dyDescent="0.25">
      <c r="A41" s="26"/>
      <c r="B41" s="26"/>
      <c r="C41" s="26"/>
      <c r="D41" s="26"/>
      <c r="E41" s="26"/>
    </row>
    <row r="42" spans="1:5" ht="15" customHeight="1" x14ac:dyDescent="0.25">
      <c r="A42" s="45" t="s">
        <v>42</v>
      </c>
      <c r="B42" s="45"/>
      <c r="C42" s="45"/>
      <c r="D42" s="45"/>
      <c r="E42" s="45"/>
    </row>
    <row r="43" spans="1:5" x14ac:dyDescent="0.25">
      <c r="B43" s="39" t="s">
        <v>19</v>
      </c>
      <c r="C43" s="39"/>
      <c r="D43" s="39"/>
      <c r="E43" s="6" t="s">
        <v>6</v>
      </c>
    </row>
    <row r="45" spans="1:5" x14ac:dyDescent="0.25">
      <c r="A45" s="2" t="s">
        <v>40</v>
      </c>
    </row>
    <row r="46" spans="1:5" x14ac:dyDescent="0.25">
      <c r="A46" s="14" t="s">
        <v>31</v>
      </c>
    </row>
    <row r="47" spans="1:5" x14ac:dyDescent="0.25">
      <c r="A47" s="2" t="s">
        <v>38</v>
      </c>
      <c r="B47" s="19">
        <v>98043.96</v>
      </c>
    </row>
    <row r="48" spans="1:5" ht="16.5" customHeight="1" x14ac:dyDescent="0.25">
      <c r="A48" s="24" t="s">
        <v>50</v>
      </c>
      <c r="B48" s="20"/>
    </row>
    <row r="49" spans="1:4" x14ac:dyDescent="0.25">
      <c r="A49" s="2" t="s">
        <v>34</v>
      </c>
      <c r="B49" s="20">
        <v>103955.48</v>
      </c>
    </row>
    <row r="50" spans="1:4" x14ac:dyDescent="0.25">
      <c r="A50" s="2" t="s">
        <v>51</v>
      </c>
      <c r="B50" s="20">
        <v>2670.03</v>
      </c>
    </row>
    <row r="51" spans="1:4" x14ac:dyDescent="0.25">
      <c r="A51" s="2" t="s">
        <v>45</v>
      </c>
      <c r="B51" s="20">
        <f>350*3</f>
        <v>1050</v>
      </c>
    </row>
    <row r="52" spans="1:4" x14ac:dyDescent="0.25">
      <c r="A52" s="2" t="s">
        <v>43</v>
      </c>
      <c r="B52" s="21">
        <f>3*110</f>
        <v>330</v>
      </c>
    </row>
    <row r="53" spans="1:4" ht="15.6" customHeight="1" x14ac:dyDescent="0.25">
      <c r="A53" s="2" t="s">
        <v>35</v>
      </c>
      <c r="B53" s="20">
        <f>E29</f>
        <v>97538.690000000017</v>
      </c>
    </row>
    <row r="54" spans="1:4" x14ac:dyDescent="0.25">
      <c r="A54" s="15" t="s">
        <v>37</v>
      </c>
      <c r="B54" s="19">
        <f>B47+B49+B51+B52+B50-B53</f>
        <v>108510.77999999998</v>
      </c>
    </row>
    <row r="57" spans="1:4" x14ac:dyDescent="0.25">
      <c r="B57" s="2">
        <v>98043.96</v>
      </c>
    </row>
    <row r="58" spans="1:4" x14ac:dyDescent="0.25">
      <c r="D58" s="22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1:E31"/>
    <mergeCell ref="A32:E32"/>
    <mergeCell ref="A33:E33"/>
    <mergeCell ref="A34:E34"/>
    <mergeCell ref="A35:E35"/>
    <mergeCell ref="A37:E37"/>
    <mergeCell ref="A38:E38"/>
    <mergeCell ref="A39:D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34" zoomScaleSheetLayoutView="100" workbookViewId="0">
      <selection activeCell="B49" sqref="B49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85546875" style="2" customWidth="1"/>
    <col min="5" max="5" width="14.57031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3.75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60</v>
      </c>
      <c r="B3" s="53"/>
      <c r="C3" s="53"/>
      <c r="D3" s="53"/>
      <c r="E3" s="53"/>
    </row>
    <row r="4" spans="1:5" s="1" customFormat="1" ht="15.75" x14ac:dyDescent="0.25">
      <c r="A4" s="18" t="s">
        <v>13</v>
      </c>
      <c r="B4" s="4"/>
      <c r="C4" s="4"/>
      <c r="D4" s="28"/>
      <c r="E4" s="29" t="s">
        <v>61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4" t="s">
        <v>24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ht="13.9" customHeight="1" x14ac:dyDescent="0.25">
      <c r="A9" s="41" t="s">
        <v>39</v>
      </c>
      <c r="B9" s="41"/>
      <c r="C9" s="41"/>
      <c r="D9" s="41"/>
      <c r="E9" s="41"/>
    </row>
    <row r="10" spans="1:5" ht="24.7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1" t="s">
        <v>41</v>
      </c>
      <c r="B11" s="41"/>
      <c r="C11" s="41"/>
      <c r="D11" s="41"/>
      <c r="E11" s="41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2" t="s">
        <v>47</v>
      </c>
      <c r="B15" s="42"/>
      <c r="C15" s="42"/>
      <c r="D15" s="42"/>
      <c r="E15" s="42"/>
    </row>
    <row r="16" spans="1:5" x14ac:dyDescent="0.25">
      <c r="A16" s="46" t="s">
        <v>16</v>
      </c>
      <c r="B16" s="49"/>
      <c r="C16" s="49"/>
      <c r="D16" s="49"/>
      <c r="E16" s="49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60.75" customHeight="1" x14ac:dyDescent="0.25">
      <c r="A18" s="42" t="s">
        <v>32</v>
      </c>
      <c r="B18" s="42"/>
      <c r="C18" s="42"/>
      <c r="D18" s="42"/>
      <c r="E18" s="42"/>
    </row>
    <row r="19" spans="1:7" ht="31.5" customHeight="1" x14ac:dyDescent="0.25">
      <c r="A19" s="40" t="s">
        <v>25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1261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44</v>
      </c>
      <c r="B22" s="9" t="s">
        <v>33</v>
      </c>
      <c r="C22" s="3" t="s">
        <v>4</v>
      </c>
      <c r="D22" s="3">
        <v>16.78</v>
      </c>
      <c r="E22" s="8">
        <f>D22*F20*G20</f>
        <v>63478.740000000005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16493.88</v>
      </c>
    </row>
    <row r="24" spans="1:7" x14ac:dyDescent="0.25">
      <c r="A24" s="17" t="s">
        <v>26</v>
      </c>
      <c r="B24" s="9" t="s">
        <v>62</v>
      </c>
      <c r="C24" s="3" t="s">
        <v>28</v>
      </c>
      <c r="D24" s="3"/>
      <c r="E24" s="8">
        <v>1292.45</v>
      </c>
    </row>
    <row r="25" spans="1:7" ht="30" x14ac:dyDescent="0.25">
      <c r="A25" s="23" t="s">
        <v>63</v>
      </c>
      <c r="B25" s="9" t="s">
        <v>64</v>
      </c>
      <c r="C25" s="3" t="s">
        <v>28</v>
      </c>
      <c r="D25" s="3"/>
      <c r="E25" s="8">
        <v>50688.9</v>
      </c>
    </row>
    <row r="26" spans="1:7" x14ac:dyDescent="0.25">
      <c r="A26" s="23"/>
      <c r="B26" s="9"/>
      <c r="C26" s="3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131953.97</v>
      </c>
    </row>
    <row r="29" spans="1:7" ht="36" customHeight="1" x14ac:dyDescent="0.25">
      <c r="A29" s="41" t="s">
        <v>65</v>
      </c>
      <c r="B29" s="41"/>
      <c r="C29" s="41"/>
      <c r="D29" s="41"/>
      <c r="E29" s="41"/>
    </row>
    <row r="30" spans="1:7" ht="28.5" customHeight="1" x14ac:dyDescent="0.25">
      <c r="A30" s="42" t="s">
        <v>21</v>
      </c>
      <c r="B30" s="42"/>
      <c r="C30" s="42"/>
      <c r="D30" s="42"/>
      <c r="E30" s="42"/>
    </row>
    <row r="31" spans="1:7" ht="15" customHeight="1" x14ac:dyDescent="0.25">
      <c r="A31" s="42" t="s">
        <v>20</v>
      </c>
      <c r="B31" s="42"/>
      <c r="C31" s="42"/>
      <c r="D31" s="42"/>
      <c r="E31" s="42"/>
    </row>
    <row r="32" spans="1:7" ht="28.5" customHeight="1" x14ac:dyDescent="0.25">
      <c r="A32" s="42" t="s">
        <v>30</v>
      </c>
      <c r="B32" s="42"/>
      <c r="C32" s="42"/>
      <c r="D32" s="42"/>
      <c r="E32" s="42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30"/>
      <c r="B34" s="30"/>
      <c r="C34" s="30"/>
      <c r="D34" s="30"/>
      <c r="E34" s="30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18</v>
      </c>
      <c r="B36" s="42"/>
      <c r="C36" s="42"/>
      <c r="D36" s="42"/>
      <c r="E36" s="42"/>
    </row>
    <row r="37" spans="1:5" ht="15" customHeight="1" x14ac:dyDescent="0.25">
      <c r="A37" s="44" t="s">
        <v>49</v>
      </c>
      <c r="B37" s="44"/>
      <c r="C37" s="44"/>
      <c r="D37" s="44"/>
      <c r="E37" s="5"/>
    </row>
    <row r="38" spans="1:5" x14ac:dyDescent="0.25">
      <c r="B38" s="39" t="s">
        <v>19</v>
      </c>
      <c r="C38" s="39"/>
      <c r="D38" s="39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ht="15" customHeight="1" x14ac:dyDescent="0.25">
      <c r="A40" s="45" t="s">
        <v>42</v>
      </c>
      <c r="B40" s="45"/>
      <c r="C40" s="45"/>
      <c r="D40" s="45"/>
      <c r="E40" s="45"/>
    </row>
    <row r="41" spans="1:5" x14ac:dyDescent="0.25">
      <c r="B41" s="39" t="s">
        <v>19</v>
      </c>
      <c r="C41" s="39"/>
      <c r="D41" s="39"/>
      <c r="E41" s="6" t="s">
        <v>6</v>
      </c>
    </row>
    <row r="43" spans="1:5" x14ac:dyDescent="0.25">
      <c r="A43" s="2" t="s">
        <v>40</v>
      </c>
    </row>
    <row r="44" spans="1:5" x14ac:dyDescent="0.25">
      <c r="A44" s="14" t="s">
        <v>31</v>
      </c>
    </row>
    <row r="45" spans="1:5" x14ac:dyDescent="0.25">
      <c r="A45" s="2" t="s">
        <v>38</v>
      </c>
      <c r="B45" s="19">
        <f>'1кв'!B54</f>
        <v>108510.77999999998</v>
      </c>
    </row>
    <row r="46" spans="1:5" ht="16.5" customHeight="1" x14ac:dyDescent="0.25">
      <c r="A46" s="31" t="s">
        <v>66</v>
      </c>
      <c r="B46" s="20"/>
    </row>
    <row r="47" spans="1:5" x14ac:dyDescent="0.25">
      <c r="A47" s="2" t="s">
        <v>34</v>
      </c>
      <c r="B47" s="20">
        <v>92303.7</v>
      </c>
    </row>
    <row r="48" spans="1:5" x14ac:dyDescent="0.25">
      <c r="A48" s="2" t="s">
        <v>51</v>
      </c>
      <c r="B48" s="20">
        <v>890.01</v>
      </c>
    </row>
    <row r="49" spans="1:4" x14ac:dyDescent="0.25">
      <c r="A49" s="2" t="s">
        <v>45</v>
      </c>
      <c r="B49" s="20">
        <f>350*3</f>
        <v>1050</v>
      </c>
    </row>
    <row r="50" spans="1:4" x14ac:dyDescent="0.25">
      <c r="A50" s="2" t="s">
        <v>43</v>
      </c>
      <c r="B50" s="21">
        <f>3*110</f>
        <v>330</v>
      </c>
    </row>
    <row r="51" spans="1:4" ht="15.6" customHeight="1" x14ac:dyDescent="0.25">
      <c r="A51" s="2" t="s">
        <v>35</v>
      </c>
      <c r="B51" s="20">
        <f>E27</f>
        <v>131953.97</v>
      </c>
    </row>
    <row r="52" spans="1:4" x14ac:dyDescent="0.25">
      <c r="A52" s="15" t="s">
        <v>37</v>
      </c>
      <c r="B52" s="19">
        <f>B45+B47+B49+B50+B48-B51</f>
        <v>71130.51999999999</v>
      </c>
    </row>
    <row r="56" spans="1:4" x14ac:dyDescent="0.25">
      <c r="D56" s="22"/>
    </row>
  </sheetData>
  <mergeCells count="29">
    <mergeCell ref="A36:E36"/>
    <mergeCell ref="A37:D37"/>
    <mergeCell ref="B38:D38"/>
    <mergeCell ref="A40:E40"/>
    <mergeCell ref="B41:D41"/>
    <mergeCell ref="A29:E29"/>
    <mergeCell ref="A30:E30"/>
    <mergeCell ref="A31:E31"/>
    <mergeCell ref="A32:E32"/>
    <mergeCell ref="A33:E33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2024-08-13T07:41:33Z</dcterms:modified>
</cp:coreProperties>
</file>